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M&amp;V Forum\REED\2017-2018 Funding\Measure Cost Research\Report\DRAFT AUG 3 Deliv\"/>
    </mc:Choice>
  </mc:AlternateContent>
  <bookViews>
    <workbookView xWindow="0" yWindow="0" windowWidth="20490" windowHeight="745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6" i="1"/>
  <c r="L6" i="1"/>
</calcChain>
</file>

<file path=xl/sharedStrings.xml><?xml version="1.0" encoding="utf-8"?>
<sst xmlns="http://schemas.openxmlformats.org/spreadsheetml/2006/main" count="40" uniqueCount="40">
  <si>
    <t>End Use</t>
  </si>
  <si>
    <t># of Participants</t>
  </si>
  <si>
    <t>Net MWH Saved</t>
  </si>
  <si>
    <t>Gross MWH Saved</t>
  </si>
  <si>
    <t>Net Lifetime MWH Saved</t>
  </si>
  <si>
    <t>Net Winter KW Saved</t>
  </si>
  <si>
    <t>Net Summer KW Saved</t>
  </si>
  <si>
    <t>Net Other Fuel MMBTU Saved</t>
  </si>
  <si>
    <t>Net TRB Saved</t>
  </si>
  <si>
    <t>Participants Incentives Paid</t>
  </si>
  <si>
    <t>Participant Costs</t>
  </si>
  <si>
    <t>Air Conditioning Eff.</t>
  </si>
  <si>
    <t>Behavior Change</t>
  </si>
  <si>
    <t>Cooking and Laundry</t>
  </si>
  <si>
    <t>Design Assistance</t>
  </si>
  <si>
    <t>Electronics</t>
  </si>
  <si>
    <t>Hot Water Efficiency</t>
  </si>
  <si>
    <t>How Water Fuel Switch</t>
  </si>
  <si>
    <t>Industrial Process Eff.</t>
  </si>
  <si>
    <t>Lighting</t>
  </si>
  <si>
    <t>Motors</t>
  </si>
  <si>
    <t>Other Efficiency</t>
  </si>
  <si>
    <t>Other Fuel Switch</t>
  </si>
  <si>
    <t>Other Indirect Activity</t>
  </si>
  <si>
    <t>Refrigeration</t>
  </si>
  <si>
    <t>Space Heat Efficiency</t>
  </si>
  <si>
    <t>Space Heat Fuel Switch</t>
  </si>
  <si>
    <t>Ventilation</t>
  </si>
  <si>
    <t>Water Conservation</t>
  </si>
  <si>
    <t>-$278,759</t>
  </si>
  <si>
    <t>-$508,502</t>
  </si>
  <si>
    <t>Totals</t>
  </si>
  <si>
    <t>:  https://www.efficiencyvermont.com/Media/Default/docs/plans-reports-highlights/2017/efficiency-vermont-savings-claim-summary-2017.pdf</t>
  </si>
  <si>
    <t>Average Incentive $/Participant*</t>
  </si>
  <si>
    <t>Average Participant $/Participant*</t>
  </si>
  <si>
    <t>* calculation provided by NEEP - not part of Report</t>
  </si>
  <si>
    <t>2017 Efficiency Vermont Electric Resource Acquisition End Use Breakdown*</t>
  </si>
  <si>
    <t>(More detail - program type level end-use breakdowns of Resource Acquisition Impacts and Costs are available in the Source document)</t>
  </si>
  <si>
    <t>Source:  Efficiency Vermont. 2017. Savings Claim Summary (p 61). Available at:</t>
  </si>
  <si>
    <t>Appendix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</si>
</sst>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4" xfId="0" applyNumberFormat="1" applyBorder="1" applyAlignment="1">
      <alignment horizontal="right" vertical="center"/>
    </xf>
    <xf numFmtId="6" fontId="0" fillId="0" borderId="5" xfId="0" applyNumberFormat="1" applyBorder="1" applyAlignment="1">
      <alignment horizontal="right" vertical="center"/>
    </xf>
    <xf numFmtId="6" fontId="0" fillId="0" borderId="1" xfId="0" applyNumberFormat="1" applyBorder="1" applyAlignment="1">
      <alignment horizontal="right" vertical="center"/>
    </xf>
    <xf numFmtId="6" fontId="0" fillId="0" borderId="3" xfId="0" applyNumberFormat="1" applyBorder="1" applyAlignment="1">
      <alignment horizontal="right" vertical="center"/>
    </xf>
    <xf numFmtId="6" fontId="0" fillId="0" borderId="3" xfId="0" quotePrefix="1" applyNumberFormat="1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0" fillId="0" borderId="15" xfId="0" applyNumberFormat="1" applyBorder="1" applyAlignment="1">
      <alignment horizontal="right" vertical="center"/>
    </xf>
    <xf numFmtId="6" fontId="0" fillId="0" borderId="16" xfId="0" applyNumberFormat="1" applyBorder="1" applyAlignment="1">
      <alignment horizontal="right" vertical="center"/>
    </xf>
    <xf numFmtId="0" fontId="1" fillId="0" borderId="2" xfId="0" applyFont="1" applyBorder="1"/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right" vertical="center"/>
    </xf>
    <xf numFmtId="6" fontId="1" fillId="0" borderId="7" xfId="0" applyNumberFormat="1" applyFont="1" applyBorder="1" applyAlignment="1">
      <alignment horizontal="right" vertical="center"/>
    </xf>
    <xf numFmtId="0" fontId="2" fillId="0" borderId="0" xfId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fficiencyvermont.com/Media/Default/docs/plans-reports-highlights/2017/efficiency-vermont-savings-claim-summary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RowHeight="15" x14ac:dyDescent="0.25"/>
  <cols>
    <col min="1" max="1" width="22.7109375" customWidth="1"/>
    <col min="2" max="2" width="11.28515625" customWidth="1"/>
    <col min="3" max="3" width="10.42578125" customWidth="1"/>
    <col min="4" max="4" width="12.140625" customWidth="1"/>
    <col min="5" max="5" width="12.42578125" customWidth="1"/>
    <col min="6" max="6" width="11.5703125" customWidth="1"/>
    <col min="7" max="7" width="12.7109375" customWidth="1"/>
    <col min="8" max="8" width="15.140625" customWidth="1"/>
    <col min="9" max="9" width="14.28515625" customWidth="1"/>
    <col min="10" max="10" width="15.42578125" customWidth="1"/>
    <col min="11" max="11" width="12.42578125" customWidth="1"/>
    <col min="12" max="13" width="12.5703125" customWidth="1"/>
  </cols>
  <sheetData>
    <row r="1" spans="1:13" ht="15.75" x14ac:dyDescent="0.25">
      <c r="A1" s="33" t="s">
        <v>39</v>
      </c>
    </row>
    <row r="2" spans="1:13" ht="15.75" x14ac:dyDescent="0.25">
      <c r="A2" s="33" t="s">
        <v>36</v>
      </c>
    </row>
    <row r="3" spans="1:13" x14ac:dyDescent="0.25">
      <c r="A3" t="s">
        <v>37</v>
      </c>
    </row>
    <row r="4" spans="1:13" ht="15.75" thickBot="1" x14ac:dyDescent="0.3"/>
    <row r="5" spans="1:13" s="1" customFormat="1" ht="52.5" thickBot="1" x14ac:dyDescent="0.3">
      <c r="A5" s="5" t="s">
        <v>0</v>
      </c>
      <c r="B5" s="4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31" t="s">
        <v>33</v>
      </c>
      <c r="M5" s="31" t="s">
        <v>34</v>
      </c>
    </row>
    <row r="6" spans="1:13" x14ac:dyDescent="0.25">
      <c r="A6" s="6" t="s">
        <v>11</v>
      </c>
      <c r="B6" s="8">
        <v>1201</v>
      </c>
      <c r="C6" s="9">
        <v>1406</v>
      </c>
      <c r="D6" s="9">
        <v>1363</v>
      </c>
      <c r="E6" s="9">
        <v>24256</v>
      </c>
      <c r="F6" s="9">
        <v>60</v>
      </c>
      <c r="G6" s="9">
        <v>226</v>
      </c>
      <c r="H6" s="9">
        <v>37</v>
      </c>
      <c r="I6" s="12">
        <v>1612013</v>
      </c>
      <c r="J6" s="12">
        <v>304129</v>
      </c>
      <c r="K6" s="13">
        <v>444987</v>
      </c>
      <c r="L6" s="30">
        <f>+J6/B6</f>
        <v>253.22980849292256</v>
      </c>
      <c r="M6" s="30">
        <f>+K6/B6</f>
        <v>370.51373855120733</v>
      </c>
    </row>
    <row r="7" spans="1:13" x14ac:dyDescent="0.25">
      <c r="A7" s="7" t="s">
        <v>12</v>
      </c>
      <c r="B7" s="10">
        <v>13</v>
      </c>
      <c r="C7" s="11">
        <v>8452</v>
      </c>
      <c r="D7" s="11">
        <v>7446</v>
      </c>
      <c r="E7" s="11">
        <v>8452</v>
      </c>
      <c r="F7" s="11">
        <v>1989</v>
      </c>
      <c r="G7" s="11">
        <v>547</v>
      </c>
      <c r="H7" s="11">
        <v>0</v>
      </c>
      <c r="I7" s="14">
        <v>519497</v>
      </c>
      <c r="J7" s="14">
        <v>962000</v>
      </c>
      <c r="K7" s="15">
        <v>0</v>
      </c>
      <c r="L7" s="30"/>
      <c r="M7" s="30"/>
    </row>
    <row r="8" spans="1:13" x14ac:dyDescent="0.25">
      <c r="A8" s="7" t="s">
        <v>13</v>
      </c>
      <c r="B8" s="10">
        <v>2932</v>
      </c>
      <c r="C8" s="11">
        <v>1034</v>
      </c>
      <c r="D8" s="11">
        <v>916</v>
      </c>
      <c r="E8" s="11">
        <v>12427</v>
      </c>
      <c r="F8" s="11">
        <v>143</v>
      </c>
      <c r="G8" s="11">
        <v>119</v>
      </c>
      <c r="H8" s="11">
        <v>1731</v>
      </c>
      <c r="I8" s="14">
        <v>2347591</v>
      </c>
      <c r="J8" s="14">
        <v>361378</v>
      </c>
      <c r="K8" s="15">
        <v>897898</v>
      </c>
      <c r="L8" s="30">
        <f t="shared" ref="L8:L23" si="0">+J8/B8</f>
        <v>123.2530695770805</v>
      </c>
      <c r="M8" s="30">
        <f t="shared" ref="M8:M23" si="1">+K8/B8</f>
        <v>306.24079126875853</v>
      </c>
    </row>
    <row r="9" spans="1:13" x14ac:dyDescent="0.25">
      <c r="A9" s="7" t="s">
        <v>14</v>
      </c>
      <c r="B9" s="10">
        <v>205</v>
      </c>
      <c r="C9" s="11">
        <v>374</v>
      </c>
      <c r="D9" s="11">
        <v>333</v>
      </c>
      <c r="E9" s="11">
        <v>1560</v>
      </c>
      <c r="F9" s="11">
        <v>21</v>
      </c>
      <c r="G9" s="11">
        <v>12</v>
      </c>
      <c r="H9" s="11">
        <v>2087</v>
      </c>
      <c r="I9" s="14">
        <v>161397</v>
      </c>
      <c r="J9" s="14">
        <v>1055531</v>
      </c>
      <c r="K9" s="15">
        <v>46675</v>
      </c>
      <c r="L9" s="30">
        <f t="shared" si="0"/>
        <v>5148.9317073170732</v>
      </c>
      <c r="M9" s="30">
        <f t="shared" si="1"/>
        <v>227.6829268292683</v>
      </c>
    </row>
    <row r="10" spans="1:13" x14ac:dyDescent="0.25">
      <c r="A10" s="7" t="s">
        <v>15</v>
      </c>
      <c r="B10" s="10">
        <v>1321</v>
      </c>
      <c r="C10" s="11">
        <v>535</v>
      </c>
      <c r="D10" s="11">
        <v>465</v>
      </c>
      <c r="E10" s="11">
        <v>2924</v>
      </c>
      <c r="F10" s="11">
        <v>59</v>
      </c>
      <c r="G10" s="11">
        <v>53</v>
      </c>
      <c r="H10" s="11">
        <v>0</v>
      </c>
      <c r="I10" s="14">
        <v>177036</v>
      </c>
      <c r="J10" s="14">
        <v>54981</v>
      </c>
      <c r="K10" s="15">
        <v>23708</v>
      </c>
      <c r="L10" s="30">
        <f t="shared" si="0"/>
        <v>41.620741862225586</v>
      </c>
      <c r="M10" s="30">
        <f t="shared" si="1"/>
        <v>17.947009841029523</v>
      </c>
    </row>
    <row r="11" spans="1:13" x14ac:dyDescent="0.25">
      <c r="A11" s="7" t="s">
        <v>16</v>
      </c>
      <c r="B11" s="10">
        <v>2648</v>
      </c>
      <c r="C11" s="11">
        <v>3408</v>
      </c>
      <c r="D11" s="11">
        <v>2777</v>
      </c>
      <c r="E11" s="11">
        <v>43787</v>
      </c>
      <c r="F11" s="11">
        <v>523</v>
      </c>
      <c r="G11" s="11">
        <v>269</v>
      </c>
      <c r="H11" s="11">
        <v>-4341</v>
      </c>
      <c r="I11" s="14">
        <v>2164753</v>
      </c>
      <c r="J11" s="14">
        <v>1319394</v>
      </c>
      <c r="K11" s="15">
        <v>271991</v>
      </c>
      <c r="L11" s="30">
        <f t="shared" si="0"/>
        <v>498.26057401812687</v>
      </c>
      <c r="M11" s="30">
        <f t="shared" si="1"/>
        <v>102.71563444108762</v>
      </c>
    </row>
    <row r="12" spans="1:13" x14ac:dyDescent="0.25">
      <c r="A12" s="7" t="s">
        <v>17</v>
      </c>
      <c r="B12" s="10">
        <v>3</v>
      </c>
      <c r="C12" s="11">
        <v>10</v>
      </c>
      <c r="D12" s="11">
        <v>10</v>
      </c>
      <c r="E12" s="11">
        <v>303</v>
      </c>
      <c r="F12" s="11">
        <v>2</v>
      </c>
      <c r="G12" s="11">
        <v>1</v>
      </c>
      <c r="H12" s="11">
        <v>-34</v>
      </c>
      <c r="I12" s="14">
        <v>9668</v>
      </c>
      <c r="J12" s="14">
        <v>4023</v>
      </c>
      <c r="K12" s="15">
        <v>10050</v>
      </c>
      <c r="L12" s="30">
        <f t="shared" si="0"/>
        <v>1341</v>
      </c>
      <c r="M12" s="30">
        <f t="shared" si="1"/>
        <v>3350</v>
      </c>
    </row>
    <row r="13" spans="1:13" x14ac:dyDescent="0.25">
      <c r="A13" s="7" t="s">
        <v>18</v>
      </c>
      <c r="B13" s="10">
        <v>62</v>
      </c>
      <c r="C13" s="11">
        <v>8709</v>
      </c>
      <c r="D13" s="11">
        <v>8852</v>
      </c>
      <c r="E13" s="11">
        <v>125807</v>
      </c>
      <c r="F13" s="11">
        <v>1334</v>
      </c>
      <c r="G13" s="11">
        <v>645</v>
      </c>
      <c r="H13" s="11">
        <v>1453</v>
      </c>
      <c r="I13" s="14">
        <v>7616003</v>
      </c>
      <c r="J13" s="14">
        <v>1446939</v>
      </c>
      <c r="K13" s="15">
        <v>3754497</v>
      </c>
      <c r="L13" s="30">
        <f t="shared" si="0"/>
        <v>23337.725806451614</v>
      </c>
      <c r="M13" s="30">
        <f t="shared" si="1"/>
        <v>60556.403225806454</v>
      </c>
    </row>
    <row r="14" spans="1:13" x14ac:dyDescent="0.25">
      <c r="A14" s="7" t="s">
        <v>19</v>
      </c>
      <c r="B14" s="10">
        <v>103568</v>
      </c>
      <c r="C14" s="11">
        <v>111329</v>
      </c>
      <c r="D14" s="11">
        <v>97858</v>
      </c>
      <c r="E14" s="11">
        <v>827800</v>
      </c>
      <c r="F14" s="11">
        <v>21887</v>
      </c>
      <c r="G14" s="11">
        <v>13602</v>
      </c>
      <c r="H14" s="11">
        <v>-36977</v>
      </c>
      <c r="I14" s="14">
        <v>53890294</v>
      </c>
      <c r="J14" s="14">
        <v>14690870</v>
      </c>
      <c r="K14" s="15">
        <v>12199343</v>
      </c>
      <c r="L14" s="30">
        <f t="shared" si="0"/>
        <v>141.84757840259539</v>
      </c>
      <c r="M14" s="30">
        <f t="shared" si="1"/>
        <v>117.79065927699675</v>
      </c>
    </row>
    <row r="15" spans="1:13" x14ac:dyDescent="0.25">
      <c r="A15" s="7" t="s">
        <v>20</v>
      </c>
      <c r="B15" s="10">
        <v>1672</v>
      </c>
      <c r="C15" s="11">
        <v>10303</v>
      </c>
      <c r="D15" s="11">
        <v>9708</v>
      </c>
      <c r="E15" s="11">
        <v>129990</v>
      </c>
      <c r="F15" s="11">
        <v>1345</v>
      </c>
      <c r="G15" s="11">
        <v>2058</v>
      </c>
      <c r="H15" s="11">
        <v>2512</v>
      </c>
      <c r="I15" s="14">
        <v>10446364</v>
      </c>
      <c r="J15" s="14">
        <v>861086</v>
      </c>
      <c r="K15" s="15">
        <v>1902427</v>
      </c>
      <c r="L15" s="30">
        <f t="shared" si="0"/>
        <v>515.00358851674639</v>
      </c>
      <c r="M15" s="30">
        <f t="shared" si="1"/>
        <v>1137.8151913875597</v>
      </c>
    </row>
    <row r="16" spans="1:13" x14ac:dyDescent="0.25">
      <c r="A16" s="7" t="s">
        <v>21</v>
      </c>
      <c r="B16" s="10">
        <v>1880</v>
      </c>
      <c r="C16" s="11">
        <v>343</v>
      </c>
      <c r="D16" s="11">
        <v>301</v>
      </c>
      <c r="E16" s="11">
        <v>4112</v>
      </c>
      <c r="F16" s="11">
        <v>59</v>
      </c>
      <c r="G16" s="11">
        <v>25</v>
      </c>
      <c r="H16" s="11">
        <v>2072</v>
      </c>
      <c r="I16" s="14">
        <v>1092754</v>
      </c>
      <c r="J16" s="14">
        <v>347940</v>
      </c>
      <c r="K16" s="16" t="s">
        <v>29</v>
      </c>
      <c r="L16" s="30">
        <f t="shared" si="0"/>
        <v>185.07446808510639</v>
      </c>
      <c r="M16" s="30">
        <f t="shared" si="1"/>
        <v>-148.27606382978723</v>
      </c>
    </row>
    <row r="17" spans="1:13" x14ac:dyDescent="0.25">
      <c r="A17" s="7" t="s">
        <v>22</v>
      </c>
      <c r="B17" s="10">
        <v>63</v>
      </c>
      <c r="C17" s="11">
        <v>548</v>
      </c>
      <c r="D17" s="11">
        <v>550</v>
      </c>
      <c r="E17" s="11">
        <v>11268</v>
      </c>
      <c r="F17" s="11">
        <v>88</v>
      </c>
      <c r="G17" s="11">
        <v>7</v>
      </c>
      <c r="H17" s="11">
        <v>-2007</v>
      </c>
      <c r="I17" s="14">
        <v>53702</v>
      </c>
      <c r="J17" s="14">
        <v>19070</v>
      </c>
      <c r="K17" s="15">
        <v>67591</v>
      </c>
      <c r="L17" s="30">
        <f t="shared" si="0"/>
        <v>302.69841269841271</v>
      </c>
      <c r="M17" s="30">
        <f t="shared" si="1"/>
        <v>1072.8730158730159</v>
      </c>
    </row>
    <row r="18" spans="1:13" x14ac:dyDescent="0.25">
      <c r="A18" s="7" t="s">
        <v>23</v>
      </c>
      <c r="B18" s="10">
        <v>391</v>
      </c>
      <c r="C18" s="11">
        <v>1</v>
      </c>
      <c r="D18" s="11">
        <v>1</v>
      </c>
      <c r="E18" s="11">
        <v>4</v>
      </c>
      <c r="F18" s="11">
        <v>0</v>
      </c>
      <c r="G18" s="11">
        <v>0</v>
      </c>
      <c r="H18" s="11">
        <v>0</v>
      </c>
      <c r="I18" s="14">
        <v>265</v>
      </c>
      <c r="J18" s="14">
        <v>794502</v>
      </c>
      <c r="K18" s="17" t="s">
        <v>30</v>
      </c>
      <c r="L18" s="30">
        <f t="shared" si="0"/>
        <v>2031.9744245524296</v>
      </c>
      <c r="M18" s="30">
        <f t="shared" si="1"/>
        <v>-1300.5166240409208</v>
      </c>
    </row>
    <row r="19" spans="1:13" x14ac:dyDescent="0.25">
      <c r="A19" s="7" t="s">
        <v>24</v>
      </c>
      <c r="B19" s="10">
        <v>3013</v>
      </c>
      <c r="C19" s="11">
        <v>4507</v>
      </c>
      <c r="D19" s="11">
        <v>4340</v>
      </c>
      <c r="E19" s="11">
        <v>57593</v>
      </c>
      <c r="F19" s="11">
        <v>480</v>
      </c>
      <c r="G19" s="11">
        <v>858</v>
      </c>
      <c r="H19" s="11">
        <v>0</v>
      </c>
      <c r="I19" s="14">
        <v>4141010</v>
      </c>
      <c r="J19" s="14">
        <v>823818</v>
      </c>
      <c r="K19" s="15">
        <v>1059640</v>
      </c>
      <c r="L19" s="30">
        <f t="shared" si="0"/>
        <v>273.42117490872886</v>
      </c>
      <c r="M19" s="30">
        <f t="shared" si="1"/>
        <v>351.68934616661136</v>
      </c>
    </row>
    <row r="20" spans="1:13" x14ac:dyDescent="0.25">
      <c r="A20" s="7" t="s">
        <v>25</v>
      </c>
      <c r="B20" s="10">
        <v>3532</v>
      </c>
      <c r="C20" s="11">
        <v>8044</v>
      </c>
      <c r="D20" s="11">
        <v>7790</v>
      </c>
      <c r="E20" s="11">
        <v>131536</v>
      </c>
      <c r="F20" s="11">
        <v>1793</v>
      </c>
      <c r="G20" s="11">
        <v>251</v>
      </c>
      <c r="H20" s="11">
        <v>16257</v>
      </c>
      <c r="I20" s="14">
        <v>11402430</v>
      </c>
      <c r="J20" s="14">
        <v>1301711</v>
      </c>
      <c r="K20" s="15">
        <v>2853659</v>
      </c>
      <c r="L20" s="30">
        <f t="shared" si="0"/>
        <v>368.54784824462064</v>
      </c>
      <c r="M20" s="30">
        <f t="shared" si="1"/>
        <v>807.94422423556057</v>
      </c>
    </row>
    <row r="21" spans="1:13" x14ac:dyDescent="0.25">
      <c r="A21" s="7" t="s">
        <v>26</v>
      </c>
      <c r="B21" s="10">
        <v>16</v>
      </c>
      <c r="C21" s="11">
        <v>141</v>
      </c>
      <c r="D21" s="11">
        <v>124</v>
      </c>
      <c r="E21" s="11">
        <v>3394</v>
      </c>
      <c r="F21" s="11">
        <v>60</v>
      </c>
      <c r="G21" s="11">
        <v>0</v>
      </c>
      <c r="H21" s="11">
        <v>-703</v>
      </c>
      <c r="I21" s="14">
        <v>26058</v>
      </c>
      <c r="J21" s="14">
        <v>1200</v>
      </c>
      <c r="K21" s="15">
        <v>90367</v>
      </c>
      <c r="L21" s="30">
        <f t="shared" si="0"/>
        <v>75</v>
      </c>
      <c r="M21" s="30">
        <f t="shared" si="1"/>
        <v>5647.9375</v>
      </c>
    </row>
    <row r="22" spans="1:13" x14ac:dyDescent="0.25">
      <c r="A22" s="7" t="s">
        <v>27</v>
      </c>
      <c r="B22" s="10">
        <v>1040</v>
      </c>
      <c r="C22" s="11">
        <v>1157</v>
      </c>
      <c r="D22" s="11">
        <v>1085</v>
      </c>
      <c r="E22" s="11">
        <v>17993</v>
      </c>
      <c r="F22" s="11">
        <v>111</v>
      </c>
      <c r="G22" s="11">
        <v>171</v>
      </c>
      <c r="H22" s="11">
        <v>6190</v>
      </c>
      <c r="I22" s="14">
        <v>2238233</v>
      </c>
      <c r="J22" s="14">
        <v>163277</v>
      </c>
      <c r="K22" s="15">
        <v>541365</v>
      </c>
      <c r="L22" s="30">
        <f t="shared" si="0"/>
        <v>156.9971153846154</v>
      </c>
      <c r="M22" s="30">
        <f t="shared" si="1"/>
        <v>520.54326923076928</v>
      </c>
    </row>
    <row r="23" spans="1:13" ht="15.75" thickBot="1" x14ac:dyDescent="0.3">
      <c r="A23" s="18" t="s">
        <v>28</v>
      </c>
      <c r="B23" s="19">
        <v>5</v>
      </c>
      <c r="C23" s="20">
        <v>4</v>
      </c>
      <c r="D23" s="20">
        <v>4</v>
      </c>
      <c r="E23" s="20">
        <v>25</v>
      </c>
      <c r="F23" s="20">
        <v>1</v>
      </c>
      <c r="G23" s="20">
        <v>0</v>
      </c>
      <c r="H23" s="20">
        <v>0</v>
      </c>
      <c r="I23" s="21">
        <v>82216</v>
      </c>
      <c r="J23" s="21">
        <v>350</v>
      </c>
      <c r="K23" s="22">
        <v>6443</v>
      </c>
      <c r="L23" s="30">
        <f t="shared" si="0"/>
        <v>70</v>
      </c>
      <c r="M23" s="30">
        <f t="shared" si="1"/>
        <v>1288.5999999999999</v>
      </c>
    </row>
    <row r="24" spans="1:13" ht="15.75" thickBot="1" x14ac:dyDescent="0.3">
      <c r="A24" s="23" t="s">
        <v>31</v>
      </c>
      <c r="B24" s="24"/>
      <c r="C24" s="25">
        <v>160304</v>
      </c>
      <c r="D24" s="25">
        <v>143922</v>
      </c>
      <c r="E24" s="25">
        <v>1403230</v>
      </c>
      <c r="F24" s="25">
        <v>29953</v>
      </c>
      <c r="G24" s="25">
        <v>18844</v>
      </c>
      <c r="H24" s="25">
        <v>-11732</v>
      </c>
      <c r="I24" s="26">
        <v>97981281</v>
      </c>
      <c r="J24" s="26">
        <v>24512198</v>
      </c>
      <c r="K24" s="27">
        <v>23383380</v>
      </c>
      <c r="L24" s="29"/>
      <c r="M24" s="29"/>
    </row>
    <row r="25" spans="1:13" x14ac:dyDescent="0.25">
      <c r="L25" s="29"/>
      <c r="M25" s="29"/>
    </row>
    <row r="26" spans="1:13" x14ac:dyDescent="0.25">
      <c r="A26" t="s">
        <v>38</v>
      </c>
    </row>
    <row r="27" spans="1:13" x14ac:dyDescent="0.25">
      <c r="A27" s="28" t="s">
        <v>32</v>
      </c>
    </row>
    <row r="28" spans="1:13" x14ac:dyDescent="0.25">
      <c r="A28" t="s">
        <v>35</v>
      </c>
      <c r="E28" s="32"/>
    </row>
  </sheetData>
  <hyperlinks>
    <hyperlink ref="A27" r:id="rId1" display="https://www.efficiencyvermont.com/Media/Default/docs/plans-reports-highlights/2017/efficiency-vermont-savings-claim-summary-2017.pdf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Ethan</dc:creator>
  <cp:lastModifiedBy>Titus, Elizabeth</cp:lastModifiedBy>
  <dcterms:created xsi:type="dcterms:W3CDTF">2018-07-18T16:57:23Z</dcterms:created>
  <dcterms:modified xsi:type="dcterms:W3CDTF">2018-08-28T03:29:37Z</dcterms:modified>
</cp:coreProperties>
</file>